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/>
  </bookViews>
  <sheets>
    <sheet name="EAEPED_CF" sheetId="1" r:id="rId1"/>
  </sheets>
  <definedNames>
    <definedName name="_xlnm.Print_Area" localSheetId="0">EAEPED_CF!$B$2:$H$93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82" i="1" l="1"/>
  <c r="G81" i="1"/>
  <c r="G80" i="1"/>
  <c r="G79" i="1"/>
  <c r="F82" i="1"/>
  <c r="F81" i="1"/>
  <c r="F80" i="1"/>
  <c r="F79" i="1"/>
  <c r="G76" i="1"/>
  <c r="G75" i="1"/>
  <c r="G74" i="1"/>
  <c r="G73" i="1"/>
  <c r="G72" i="1"/>
  <c r="G71" i="1"/>
  <c r="G70" i="1"/>
  <c r="G69" i="1"/>
  <c r="G68" i="1"/>
  <c r="F76" i="1"/>
  <c r="F75" i="1"/>
  <c r="F74" i="1"/>
  <c r="F73" i="1"/>
  <c r="F72" i="1"/>
  <c r="F71" i="1"/>
  <c r="F70" i="1"/>
  <c r="F69" i="1"/>
  <c r="F68" i="1"/>
  <c r="G65" i="1"/>
  <c r="G64" i="1"/>
  <c r="F65" i="1"/>
  <c r="F64" i="1"/>
  <c r="G61" i="1"/>
  <c r="G60" i="1"/>
  <c r="G59" i="1"/>
  <c r="F61" i="1"/>
  <c r="F60" i="1"/>
  <c r="F59" i="1"/>
  <c r="G56" i="1"/>
  <c r="G55" i="1"/>
  <c r="G54" i="1"/>
  <c r="G53" i="1"/>
  <c r="G52" i="1"/>
  <c r="G51" i="1"/>
  <c r="G50" i="1"/>
  <c r="G49" i="1"/>
  <c r="F56" i="1"/>
  <c r="F55" i="1"/>
  <c r="F54" i="1"/>
  <c r="F53" i="1"/>
  <c r="F52" i="1"/>
  <c r="F51" i="1"/>
  <c r="F50" i="1"/>
  <c r="F49" i="1"/>
  <c r="G45" i="1"/>
  <c r="G44" i="1"/>
  <c r="G43" i="1"/>
  <c r="G42" i="1"/>
  <c r="F45" i="1"/>
  <c r="F44" i="1"/>
  <c r="F43" i="1"/>
  <c r="F42" i="1"/>
  <c r="G39" i="1"/>
  <c r="G38" i="1"/>
  <c r="G37" i="1"/>
  <c r="G36" i="1"/>
  <c r="G35" i="1"/>
  <c r="G34" i="1"/>
  <c r="G33" i="1"/>
  <c r="G32" i="1"/>
  <c r="G31" i="1"/>
  <c r="F39" i="1"/>
  <c r="F38" i="1"/>
  <c r="F37" i="1"/>
  <c r="F36" i="1"/>
  <c r="F35" i="1"/>
  <c r="F34" i="1"/>
  <c r="F33" i="1"/>
  <c r="F32" i="1"/>
  <c r="F31" i="1"/>
  <c r="G28" i="1"/>
  <c r="G27" i="1"/>
  <c r="F28" i="1"/>
  <c r="F27" i="1"/>
  <c r="G25" i="1"/>
  <c r="G24" i="1"/>
  <c r="G23" i="1"/>
  <c r="G22" i="1"/>
  <c r="F25" i="1"/>
  <c r="F24" i="1"/>
  <c r="F23" i="1"/>
  <c r="F22" i="1"/>
  <c r="G19" i="1"/>
  <c r="G18" i="1"/>
  <c r="G17" i="1"/>
  <c r="G16" i="1"/>
  <c r="G15" i="1"/>
  <c r="G14" i="1"/>
  <c r="G13" i="1"/>
  <c r="G12" i="1"/>
  <c r="F19" i="1"/>
  <c r="F18" i="1"/>
  <c r="F17" i="1"/>
  <c r="F16" i="1"/>
  <c r="F15" i="1"/>
  <c r="F14" i="1"/>
  <c r="F13" i="1"/>
  <c r="F12" i="1"/>
  <c r="E63" i="1" l="1"/>
  <c r="H63" i="1" s="1"/>
  <c r="H50" i="1"/>
  <c r="H36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4" i="1"/>
  <c r="H64" i="1" s="1"/>
  <c r="E65" i="1"/>
  <c r="H65" i="1" s="1"/>
  <c r="E59" i="1"/>
  <c r="H59" i="1" s="1"/>
  <c r="E50" i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F21" i="1" l="1"/>
  <c r="D78" i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C21" i="1"/>
  <c r="D11" i="1"/>
  <c r="E11" i="1"/>
  <c r="F11" i="1"/>
  <c r="G11" i="1"/>
  <c r="H11" i="1"/>
  <c r="C11" i="1"/>
  <c r="H26" i="1" l="1"/>
  <c r="H21" i="1" s="1"/>
  <c r="H10" i="1" s="1"/>
  <c r="G21" i="1"/>
  <c r="G10" i="1" s="1"/>
  <c r="C47" i="1"/>
  <c r="E10" i="1"/>
  <c r="E47" i="1"/>
  <c r="F47" i="1"/>
  <c r="D47" i="1"/>
  <c r="C10" i="1"/>
  <c r="D10" i="1"/>
  <c r="H47" i="1"/>
  <c r="F10" i="1"/>
  <c r="G47" i="1"/>
  <c r="C84" i="1" l="1"/>
  <c r="F84" i="1"/>
  <c r="E84" i="1"/>
  <c r="D84" i="1"/>
  <c r="H84" i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<sst xmlns="http://schemas.openxmlformats.org/spreadsheetml/2006/main" count="86" uniqueCount="54">
  <si>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</si>
  <si>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</si>
  <si>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</si>
  <si>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</si>
  <si>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</si>
  <si>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</si>
  <si>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</si>
  <si>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</si>
  <si>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</si>
  <si>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</si>
  <si>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</si>
  <si>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</si>
  <si>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</si>
  <si>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</si>
  <si>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</si>
  <si>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</si>
  <si>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</si>
  <si>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</si>
  <si>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</si>
  <si>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</si>
  <si>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</si>
  <si>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</si>
  <si>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</si>
  <si>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</si>
  <si>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</si>
  <si>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</si>
  <si>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</si>
  <si>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</si>
  <si>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</si>
  <si>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</si>
  <si>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</si>
  <si>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</si>
  <si>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</si>
  <si>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</si>
  <si>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</si>
  <si>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</si>
  <si>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</si>
  <si>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</si>
  <si>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</si>
  <si>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</si>
  <si>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</si>
  <si>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</si>
  <si>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</si>
  <si>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</si>
  <si>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</si>
  <si>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</si>
  <si>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</si>
  <si>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PEDAGÓGICA NACIONAL DEL ESTADO DE CHIHUAHUA</t>
  </si>
  <si>
    <t>SECRETARIO ADMINISTRATIVO</t>
  </si>
  <si>
    <t xml:space="preserve">LAE. FRANCISCO PADILLA ANGUIANO </t>
  </si>
  <si>
    <t>RECTORA</t>
  </si>
  <si>
    <t>MTRA. GRACIELA AÍDA VELO AMPARÁN</t>
  </si>
  <si>
    <t>________________________________               ___________________________________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</si>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</sst>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110" zoomScaleNormal="110" workbookViewId="0">
      <selection activeCell="B2" sqref="B2:H9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2.85546875" style="1" customWidth="1"/>
    <col min="4" max="4" width="13.7109375" style="1" customWidth="1"/>
    <col min="5" max="5" width="13.28515625" style="1" customWidth="1"/>
    <col min="6" max="6" width="13.140625" style="1" customWidth="1"/>
    <col min="7" max="7" width="12.85546875" style="1" customWidth="1"/>
    <col min="8" max="8" width="16.7109375" style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53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45" customHeight="1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41650000</v>
      </c>
      <c r="D10" s="4">
        <f t="shared" ref="D10:H10" si="0">SUM(D11,D21,D30,D41)</f>
        <v>22400305</v>
      </c>
      <c r="E10" s="4">
        <f t="shared" si="0"/>
        <v>64050305</v>
      </c>
      <c r="F10" s="4">
        <f t="shared" si="0"/>
        <v>57593268</v>
      </c>
      <c r="G10" s="4">
        <f t="shared" si="0"/>
        <v>57580740</v>
      </c>
      <c r="H10" s="4">
        <f t="shared" si="0"/>
        <v>6457037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f>SUM(D12:E12)</f>
        <v>0</v>
      </c>
      <c r="G12" s="15">
        <f>SUM(E12:F12)</f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G19" si="2">SUM(C13:D13)</f>
        <v>0</v>
      </c>
      <c r="F13" s="15">
        <f t="shared" si="2"/>
        <v>0</v>
      </c>
      <c r="G13" s="15">
        <f t="shared" si="2"/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f t="shared" si="2"/>
        <v>0</v>
      </c>
      <c r="G14" s="15">
        <f t="shared" si="2"/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f t="shared" si="2"/>
        <v>0</v>
      </c>
      <c r="G15" s="15">
        <f t="shared" si="2"/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f t="shared" si="2"/>
        <v>0</v>
      </c>
      <c r="G16" s="15">
        <f t="shared" si="2"/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f t="shared" si="2"/>
        <v>0</v>
      </c>
      <c r="G17" s="15">
        <f t="shared" si="2"/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f t="shared" si="2"/>
        <v>0</v>
      </c>
      <c r="G18" s="15">
        <f t="shared" si="2"/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f t="shared" si="2"/>
        <v>0</v>
      </c>
      <c r="G19" s="15">
        <f t="shared" si="2"/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41650000</v>
      </c>
      <c r="D21" s="4">
        <f t="shared" ref="D21:H21" si="4">SUM(D22:D28)</f>
        <v>22400305</v>
      </c>
      <c r="E21" s="4">
        <f t="shared" si="4"/>
        <v>64050305</v>
      </c>
      <c r="F21" s="4">
        <f t="shared" si="4"/>
        <v>57593268</v>
      </c>
      <c r="G21" s="4">
        <f t="shared" si="4"/>
        <v>57580740</v>
      </c>
      <c r="H21" s="4">
        <f t="shared" si="4"/>
        <v>6457037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G28" si="5">SUM(C22:D22)</f>
        <v>0</v>
      </c>
      <c r="F22" s="15">
        <f t="shared" si="5"/>
        <v>0</v>
      </c>
      <c r="G22" s="15">
        <f t="shared" si="5"/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f t="shared" si="5"/>
        <v>0</v>
      </c>
      <c r="G23" s="15">
        <f t="shared" si="5"/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f t="shared" si="5"/>
        <v>0</v>
      </c>
      <c r="G24" s="15">
        <f t="shared" si="5"/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f t="shared" si="5"/>
        <v>0</v>
      </c>
      <c r="G25" s="15">
        <f t="shared" si="5"/>
        <v>0</v>
      </c>
      <c r="H25" s="17">
        <f t="shared" si="6"/>
        <v>0</v>
      </c>
    </row>
    <row r="26" spans="2:8" x14ac:dyDescent="0.25">
      <c r="B26" s="11" t="s">
        <v>27</v>
      </c>
      <c r="C26" s="16">
        <v>41650000</v>
      </c>
      <c r="D26" s="16">
        <v>22400305</v>
      </c>
      <c r="E26" s="17">
        <f t="shared" si="5"/>
        <v>64050305</v>
      </c>
      <c r="F26" s="16">
        <f>56418268+1175000</f>
        <v>57593268</v>
      </c>
      <c r="G26" s="16">
        <f>56405740+1175000</f>
        <v>57580740</v>
      </c>
      <c r="H26" s="17">
        <f t="shared" si="6"/>
        <v>6457037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f t="shared" si="5"/>
        <v>0</v>
      </c>
      <c r="G27" s="15">
        <f t="shared" si="5"/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f t="shared" si="5"/>
        <v>0</v>
      </c>
      <c r="G28" s="15">
        <f t="shared" si="5"/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G39" si="8">SUM(C31:D31)</f>
        <v>0</v>
      </c>
      <c r="F31" s="15">
        <f t="shared" si="8"/>
        <v>0</v>
      </c>
      <c r="G31" s="15">
        <f t="shared" si="8"/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f t="shared" si="8"/>
        <v>0</v>
      </c>
      <c r="G32" s="15">
        <f t="shared" si="8"/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f t="shared" si="8"/>
        <v>0</v>
      </c>
      <c r="G33" s="15">
        <f t="shared" si="8"/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f t="shared" si="8"/>
        <v>0</v>
      </c>
      <c r="G34" s="15">
        <f t="shared" si="8"/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f t="shared" si="8"/>
        <v>0</v>
      </c>
      <c r="G35" s="15">
        <f t="shared" si="8"/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f t="shared" si="8"/>
        <v>0</v>
      </c>
      <c r="G36" s="15">
        <f t="shared" si="8"/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f t="shared" si="8"/>
        <v>0</v>
      </c>
      <c r="G37" s="15">
        <f t="shared" si="8"/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f t="shared" si="8"/>
        <v>0</v>
      </c>
      <c r="G38" s="15">
        <f t="shared" si="8"/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f t="shared" si="8"/>
        <v>0</v>
      </c>
      <c r="G39" s="15">
        <f t="shared" si="8"/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G45" si="11">SUM(C42:D42)</f>
        <v>0</v>
      </c>
      <c r="F42" s="15">
        <f t="shared" si="11"/>
        <v>0</v>
      </c>
      <c r="G42" s="15">
        <f t="shared" si="11"/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f t="shared" si="11"/>
        <v>0</v>
      </c>
      <c r="G43" s="15">
        <f t="shared" si="11"/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f t="shared" si="11"/>
        <v>0</v>
      </c>
      <c r="G44" s="15">
        <f t="shared" si="11"/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f t="shared" si="11"/>
        <v>0</v>
      </c>
      <c r="G45" s="15">
        <f t="shared" si="11"/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148644906</v>
      </c>
      <c r="D47" s="4">
        <f t="shared" ref="D47:H47" si="13">SUM(D48,D58,D67,D78)</f>
        <v>64877129</v>
      </c>
      <c r="E47" s="4">
        <f t="shared" si="13"/>
        <v>213522035</v>
      </c>
      <c r="F47" s="4">
        <f t="shared" si="13"/>
        <v>213437320</v>
      </c>
      <c r="G47" s="4">
        <f t="shared" si="13"/>
        <v>213433087</v>
      </c>
      <c r="H47" s="4">
        <f t="shared" si="13"/>
        <v>84715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G56" si="15">SUM(C49:D49)</f>
        <v>0</v>
      </c>
      <c r="F49" s="15">
        <f t="shared" si="15"/>
        <v>0</v>
      </c>
      <c r="G49" s="15">
        <f t="shared" si="15"/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f t="shared" si="15"/>
        <v>0</v>
      </c>
      <c r="G50" s="15">
        <f t="shared" si="15"/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f t="shared" si="15"/>
        <v>0</v>
      </c>
      <c r="G51" s="15">
        <f t="shared" si="15"/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f t="shared" si="15"/>
        <v>0</v>
      </c>
      <c r="G52" s="15">
        <f t="shared" si="15"/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f t="shared" si="15"/>
        <v>0</v>
      </c>
      <c r="G53" s="15">
        <f t="shared" si="15"/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f t="shared" si="15"/>
        <v>0</v>
      </c>
      <c r="G54" s="15">
        <f t="shared" si="15"/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f t="shared" si="15"/>
        <v>0</v>
      </c>
      <c r="G55" s="15">
        <f t="shared" si="15"/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f t="shared" si="15"/>
        <v>0</v>
      </c>
      <c r="G56" s="15">
        <f t="shared" si="15"/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148644906</v>
      </c>
      <c r="D58" s="4">
        <f t="shared" ref="D58:H58" si="17">SUM(D59:D65)</f>
        <v>64877129</v>
      </c>
      <c r="E58" s="4">
        <f t="shared" si="17"/>
        <v>213522035</v>
      </c>
      <c r="F58" s="4">
        <f t="shared" si="17"/>
        <v>213437320</v>
      </c>
      <c r="G58" s="4">
        <f t="shared" si="17"/>
        <v>213433087</v>
      </c>
      <c r="H58" s="4">
        <f t="shared" si="17"/>
        <v>84715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G65" si="18">SUM(C59:D59)</f>
        <v>0</v>
      </c>
      <c r="F59" s="15">
        <f t="shared" si="18"/>
        <v>0</v>
      </c>
      <c r="G59" s="15">
        <f t="shared" si="18"/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f t="shared" si="18"/>
        <v>0</v>
      </c>
      <c r="G60" s="15">
        <f t="shared" si="18"/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f t="shared" si="18"/>
        <v>0</v>
      </c>
      <c r="G61" s="15">
        <f t="shared" si="18"/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148644906</v>
      </c>
      <c r="D63" s="16">
        <v>64877129</v>
      </c>
      <c r="E63" s="17">
        <f t="shared" si="18"/>
        <v>213522035</v>
      </c>
      <c r="F63" s="16">
        <v>213437320</v>
      </c>
      <c r="G63" s="16">
        <v>213433087</v>
      </c>
      <c r="H63" s="17">
        <f t="shared" si="19"/>
        <v>84715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f t="shared" si="18"/>
        <v>0</v>
      </c>
      <c r="G64" s="15">
        <f t="shared" si="18"/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f t="shared" si="18"/>
        <v>0</v>
      </c>
      <c r="G65" s="15">
        <f t="shared" si="18"/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G76" si="21">SUM(C68:D68)</f>
        <v>0</v>
      </c>
      <c r="F68" s="15">
        <f t="shared" si="21"/>
        <v>0</v>
      </c>
      <c r="G68" s="15">
        <f t="shared" si="21"/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f t="shared" si="21"/>
        <v>0</v>
      </c>
      <c r="G69" s="15">
        <f t="shared" si="21"/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f t="shared" si="21"/>
        <v>0</v>
      </c>
      <c r="G70" s="15">
        <f t="shared" si="21"/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f t="shared" si="21"/>
        <v>0</v>
      </c>
      <c r="G71" s="15">
        <f t="shared" si="21"/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f t="shared" si="21"/>
        <v>0</v>
      </c>
      <c r="G72" s="15">
        <f t="shared" si="21"/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f t="shared" si="21"/>
        <v>0</v>
      </c>
      <c r="G73" s="15">
        <f t="shared" si="21"/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f t="shared" si="21"/>
        <v>0</v>
      </c>
      <c r="G74" s="15">
        <f t="shared" si="21"/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f t="shared" si="21"/>
        <v>0</v>
      </c>
      <c r="G75" s="15">
        <f t="shared" si="21"/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f t="shared" si="21"/>
        <v>0</v>
      </c>
      <c r="G76" s="15">
        <f t="shared" si="21"/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G82" si="24">SUM(C79:D79)</f>
        <v>0</v>
      </c>
      <c r="F79" s="15">
        <f t="shared" si="24"/>
        <v>0</v>
      </c>
      <c r="G79" s="15">
        <f t="shared" si="24"/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f t="shared" si="24"/>
        <v>0</v>
      </c>
      <c r="G80" s="15">
        <f t="shared" si="24"/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f t="shared" si="24"/>
        <v>0</v>
      </c>
      <c r="G81" s="15">
        <f t="shared" si="24"/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f t="shared" si="24"/>
        <v>0</v>
      </c>
      <c r="G82" s="15">
        <f t="shared" si="24"/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190294906</v>
      </c>
      <c r="D84" s="5">
        <f t="shared" ref="D84:H84" si="26">SUM(D10,D47)</f>
        <v>87277434</v>
      </c>
      <c r="E84" s="5">
        <f>SUM(E10,E47)</f>
        <v>277572340</v>
      </c>
      <c r="F84" s="5">
        <f t="shared" si="26"/>
        <v>271030588</v>
      </c>
      <c r="G84" s="5">
        <f t="shared" si="26"/>
        <v>271013827</v>
      </c>
      <c r="H84" s="5">
        <f t="shared" si="26"/>
        <v>6541752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>
      <c r="C89" s="18" t="s">
        <v>52</v>
      </c>
    </row>
    <row r="90" spans="2:8" s="18" customFormat="1" x14ac:dyDescent="0.25">
      <c r="C90" s="18" t="s">
        <v>51</v>
      </c>
      <c r="F90" s="18" t="s">
        <v>49</v>
      </c>
    </row>
    <row r="91" spans="2:8" s="18" customFormat="1" x14ac:dyDescent="0.25">
      <c r="C91" s="18" t="s">
        <v>50</v>
      </c>
      <c r="F91" s="18" t="s">
        <v>48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5XidpYUlUzeVX0w2ENaqwEATCBBfCcaePQwBqgmGdx18bDO5jYoe3fHmiHXZoVpe+4y7+6Y26SC42FOYYafsSA==" saltValue="iF+/9r6U+tsBWxFLHc1jEg==" spinCount="100000" sheet="1" objects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2025-01-24T19:48:06Z</cp:lastPrinted>
  <dcterms:created xsi:type="dcterms:W3CDTF">2020-01-08T22:29:57Z</dcterms:created>
  <dcterms:modified xsi:type="dcterms:W3CDTF">2025-01-24T19:48:08Z</dcterms:modified>
</cp:coreProperties>
</file>